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rishgarg/Desktop/arshia/ICAI Presentation/"/>
    </mc:Choice>
  </mc:AlternateContent>
  <xr:revisionPtr revIDLastSave="0" documentId="13_ncr:1_{3C10F263-E8FD-974C-B510-B14DD572CB93}" xr6:coauthVersionLast="47" xr6:coauthVersionMax="47" xr10:uidLastSave="{00000000-0000-0000-0000-000000000000}"/>
  <bookViews>
    <workbookView xWindow="0" yWindow="500" windowWidth="28700" windowHeight="16280" xr2:uid="{DFA21941-7A12-4F05-A57B-73841EF73E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6" i="1" l="1"/>
  <c r="C13" i="1"/>
  <c r="C15" i="1" s="1"/>
  <c r="C12" i="1"/>
  <c r="C17" i="1" l="1"/>
  <c r="C19" i="1" s="1"/>
  <c r="C20" i="1" s="1"/>
</calcChain>
</file>

<file path=xl/sharedStrings.xml><?xml version="1.0" encoding="utf-8"?>
<sst xmlns="http://schemas.openxmlformats.org/spreadsheetml/2006/main" count="15" uniqueCount="15">
  <si>
    <t>Inputs:</t>
  </si>
  <si>
    <t>Stock Price now (P)</t>
  </si>
  <si>
    <t>Exercise Price of Option (EX)</t>
  </si>
  <si>
    <t>Number of periods to Exercise in years (t)</t>
  </si>
  <si>
    <t>Compounded Risk-Free Interest Rate (rf)</t>
  </si>
  <si>
    <t>Standard Deviation (annualized s)</t>
  </si>
  <si>
    <t>Outputs:</t>
  </si>
  <si>
    <t>Present Value of Exercise Price (PV(EX))</t>
  </si>
  <si>
    <t>s*t^.5</t>
  </si>
  <si>
    <t>d1</t>
  </si>
  <si>
    <t>d2</t>
  </si>
  <si>
    <t>Delta N(d1) Normal Cumulative Density Function</t>
  </si>
  <si>
    <t>Bank Loan  N(d2)*PV(EX)</t>
  </si>
  <si>
    <t>Value of Call</t>
  </si>
  <si>
    <t>Value of 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</si>
</sst>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/>
    <xf numFmtId="0" fontId="3" fillId="2" borderId="2" xfId="0" applyFont="1" applyFill="1" applyBorder="1"/>
    <xf numFmtId="0" fontId="4" fillId="0" borderId="0" xfId="0" applyFont="1"/>
    <xf numFmtId="0" fontId="5" fillId="0" borderId="3" xfId="0" applyFont="1" applyBorder="1"/>
    <xf numFmtId="5" fontId="4" fillId="0" borderId="4" xfId="0" applyNumberFormat="1" applyFont="1" applyBorder="1"/>
    <xf numFmtId="164" fontId="4" fillId="0" borderId="4" xfId="2" applyNumberFormat="1" applyFont="1" applyBorder="1"/>
    <xf numFmtId="10" fontId="4" fillId="0" borderId="4" xfId="0" applyNumberFormat="1" applyFont="1" applyBorder="1"/>
    <xf numFmtId="0" fontId="5" fillId="0" borderId="5" xfId="0" applyFont="1" applyBorder="1"/>
    <xf numFmtId="9" fontId="4" fillId="0" borderId="6" xfId="0" applyNumberFormat="1" applyFont="1" applyBorder="1"/>
    <xf numFmtId="164" fontId="4" fillId="0" borderId="4" xfId="0" applyNumberFormat="1" applyFont="1" applyBorder="1"/>
    <xf numFmtId="43" fontId="4" fillId="0" borderId="4" xfId="2" applyFont="1" applyBorder="1"/>
    <xf numFmtId="43" fontId="4" fillId="0" borderId="6" xfId="2" applyFont="1" applyBorder="1"/>
    <xf numFmtId="0" fontId="3" fillId="3" borderId="7" xfId="0" applyFont="1" applyFill="1" applyBorder="1"/>
    <xf numFmtId="0" fontId="3" fillId="3" borderId="9" xfId="0" applyFont="1" applyFill="1" applyBorder="1"/>
    <xf numFmtId="165" fontId="4" fillId="3" borderId="8" xfId="1" applyNumberFormat="1" applyFont="1" applyFill="1" applyBorder="1"/>
    <xf numFmtId="165" fontId="4" fillId="3" borderId="10" xfId="1" applyNumberFormat="1" applyFont="1" applyFill="1" applyBorder="1"/>
  </cellXfs>
  <cellStyles count="3">
    <cellStyle name="Comma" xfId="1" builtinId="3"/>
    <cellStyle name="Comma 10 2 2 2" xfId="2" xr:uid="{EE2EF619-67E8-4B58-8683-19E0898B9C7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1779-D76C-4703-8844-2081216743A2}">
  <dimension ref="B4:C20"/>
  <sheetViews>
    <sheetView showGridLines="0" tabSelected="1" workbookViewId="0">
      <selection activeCell="C19" sqref="C19"/>
    </sheetView>
  </sheetViews>
  <sheetFormatPr baseColWidth="10" defaultColWidth="9.1640625" defaultRowHeight="13" customHeight="1" x14ac:dyDescent="0.15"/>
  <cols>
    <col min="1" max="1" width="9.1640625" style="3"/>
    <col min="2" max="2" width="41.83203125" style="3" bestFit="1" customWidth="1"/>
    <col min="3" max="3" width="15.5" style="3" bestFit="1" customWidth="1"/>
    <col min="4" max="16384" width="9.1640625" style="3"/>
  </cols>
  <sheetData>
    <row r="4" spans="2:3" x14ac:dyDescent="0.15">
      <c r="B4" s="1" t="s">
        <v>0</v>
      </c>
      <c r="C4" s="2"/>
    </row>
    <row r="5" spans="2:3" x14ac:dyDescent="0.15">
      <c r="B5" s="4" t="s">
        <v>1</v>
      </c>
      <c r="C5" s="5">
        <v>500</v>
      </c>
    </row>
    <row r="6" spans="2:3" x14ac:dyDescent="0.15">
      <c r="B6" s="4" t="s">
        <v>2</v>
      </c>
      <c r="C6" s="5">
        <v>520</v>
      </c>
    </row>
    <row r="7" spans="2:3" x14ac:dyDescent="0.15">
      <c r="B7" s="4" t="s">
        <v>3</v>
      </c>
      <c r="C7" s="6">
        <v>2</v>
      </c>
    </row>
    <row r="8" spans="2:3" x14ac:dyDescent="0.15">
      <c r="B8" s="4" t="s">
        <v>4</v>
      </c>
      <c r="C8" s="7">
        <v>0.06</v>
      </c>
    </row>
    <row r="9" spans="2:3" x14ac:dyDescent="0.15">
      <c r="B9" s="8" t="s">
        <v>5</v>
      </c>
      <c r="C9" s="9">
        <v>0.1</v>
      </c>
    </row>
    <row r="11" spans="2:3" x14ac:dyDescent="0.15">
      <c r="B11" s="1" t="s">
        <v>6</v>
      </c>
      <c r="C11" s="2"/>
    </row>
    <row r="12" spans="2:3" x14ac:dyDescent="0.15">
      <c r="B12" s="4" t="s">
        <v>7</v>
      </c>
      <c r="C12" s="10">
        <f>C6*EXP(-C8*C7)</f>
        <v>461.19862709292187</v>
      </c>
    </row>
    <row r="13" spans="2:3" x14ac:dyDescent="0.15">
      <c r="B13" s="4" t="s">
        <v>8</v>
      </c>
      <c r="C13" s="11">
        <f>C9*C7^0.5</f>
        <v>0.14142135623730953</v>
      </c>
    </row>
    <row r="14" spans="2:3" x14ac:dyDescent="0.15">
      <c r="B14" s="4" t="s">
        <v>9</v>
      </c>
      <c r="C14" s="6">
        <f>++(LN(C5/C6)+(C8+C9*C9/2)*C7)/(C9*C7^0.5)</f>
        <v>0.64190649320593562</v>
      </c>
    </row>
    <row r="15" spans="2:3" x14ac:dyDescent="0.15">
      <c r="B15" s="4" t="s">
        <v>10</v>
      </c>
      <c r="C15" s="6">
        <f>C14-C13</f>
        <v>0.50048513696862607</v>
      </c>
    </row>
    <row r="16" spans="2:3" x14ac:dyDescent="0.15">
      <c r="B16" s="4" t="s">
        <v>11</v>
      </c>
      <c r="C16" s="11">
        <f>_xlfn.NORM.DIST(C14,0,1,TRUE)</f>
        <v>0.73953305100084799</v>
      </c>
    </row>
    <row r="17" spans="2:3" x14ac:dyDescent="0.15">
      <c r="B17" s="8" t="s">
        <v>12</v>
      </c>
      <c r="C17" s="12">
        <f>_xlfn.NORM.DIST(C15,0,1,TRUE)*C12</f>
        <v>318.98030095153661</v>
      </c>
    </row>
    <row r="18" spans="2:3" ht="14" thickBot="1" x14ac:dyDescent="0.2"/>
    <row r="19" spans="2:3" x14ac:dyDescent="0.15">
      <c r="B19" s="13" t="s">
        <v>13</v>
      </c>
      <c r="C19" s="15">
        <f>C16*C5-C17</f>
        <v>50.78622454888739</v>
      </c>
    </row>
    <row r="20" spans="2:3" ht="14" thickBot="1" x14ac:dyDescent="0.2">
      <c r="B20" s="14" t="s">
        <v>14</v>
      </c>
      <c r="C20" s="16">
        <f>C19+C12-C5</f>
        <v>11.984851641809257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Gandharv Jain</dc:creator>
  <cp:lastModifiedBy>Amrish Garg</cp:lastModifiedBy>
  <dcterms:created xsi:type="dcterms:W3CDTF">2018-11-17T18:42:42Z</dcterms:created>
  <dcterms:modified xsi:type="dcterms:W3CDTF">2025-02-18T17:11:04Z</dcterms:modified>
</cp:coreProperties>
</file>