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8" windowWidth="14808" windowHeight="8016" activeTab="1"/>
  </bookViews>
  <sheets>
    <sheet name="SIMPLE FLOW" sheetId="7" r:id="rId1"/>
    <sheet name="Mismatch" sheetId="8" r:id="rId2"/>
  </sheets>
  <calcPr calcId="125725"/>
</workbook>
</file>

<file path=xl/calcChain.xml><?xml version="1.0" encoding="utf-8"?>
<calcChain xmlns="http://schemas.openxmlformats.org/spreadsheetml/2006/main">
  <c r="F41" i="8"/>
  <c r="H40"/>
  <c r="F40"/>
  <c r="H27"/>
  <c r="G27"/>
  <c r="F27"/>
  <c r="H23"/>
  <c r="H26" s="1"/>
  <c r="H28" s="1"/>
  <c r="G23"/>
  <c r="G26" s="1"/>
  <c r="G28" s="1"/>
  <c r="F23"/>
  <c r="F26" s="1"/>
  <c r="F28" s="1"/>
  <c r="F34" s="1"/>
  <c r="F37" s="1"/>
  <c r="F41" i="7"/>
  <c r="H40"/>
  <c r="G40"/>
  <c r="F40"/>
  <c r="H27"/>
  <c r="G27"/>
  <c r="F27"/>
  <c r="H23"/>
  <c r="H26" s="1"/>
  <c r="H28" s="1"/>
  <c r="G23"/>
  <c r="G26" s="1"/>
  <c r="G28" s="1"/>
  <c r="F23"/>
  <c r="F26" s="1"/>
  <c r="F28" s="1"/>
  <c r="F34" s="1"/>
  <c r="F37" s="1"/>
  <c r="G32" i="8" l="1"/>
  <c r="G41" s="1"/>
  <c r="H33"/>
  <c r="H41" s="1"/>
  <c r="H43" s="1"/>
  <c r="H44" s="1"/>
  <c r="G40"/>
  <c r="G32" i="7"/>
  <c r="G41" s="1"/>
  <c r="G43" s="1"/>
  <c r="G44" s="1"/>
  <c r="H33"/>
  <c r="H41" s="1"/>
  <c r="H43" s="1"/>
  <c r="H44" s="1"/>
  <c r="G34" i="8" l="1"/>
  <c r="G37" s="1"/>
  <c r="G43"/>
  <c r="G44" s="1"/>
  <c r="H34"/>
  <c r="H34" i="7"/>
  <c r="G34"/>
  <c r="G37" s="1"/>
  <c r="H35" i="8" l="1"/>
  <c r="F42" s="1"/>
  <c r="F43" s="1"/>
  <c r="F44" s="1"/>
  <c r="H35" i="7"/>
  <c r="F42" s="1"/>
  <c r="F43" s="1"/>
  <c r="F44" s="1"/>
  <c r="H37" i="8" l="1"/>
  <c r="H37" i="7"/>
</calcChain>
</file>

<file path=xl/sharedStrings.xml><?xml version="1.0" encoding="utf-8"?>
<sst xmlns="http://schemas.openxmlformats.org/spreadsheetml/2006/main" count="212" uniqueCount="88">
  <si>
    <t>Assmptions</t>
  </si>
  <si>
    <t>XYZ limited is engaged in supply of goods</t>
  </si>
  <si>
    <t>suppliers</t>
  </si>
  <si>
    <t>A LTD</t>
  </si>
  <si>
    <t>B LTD</t>
  </si>
  <si>
    <t>C LTD</t>
  </si>
  <si>
    <t>D LTD</t>
  </si>
  <si>
    <t>E LTD</t>
  </si>
  <si>
    <t>F LTD</t>
  </si>
  <si>
    <t>G LTD</t>
  </si>
  <si>
    <t xml:space="preserve">SUPPLY OF GOODS BY XYZ RESULTED IN TAX PAYMENT OF </t>
  </si>
  <si>
    <t>CGST</t>
  </si>
  <si>
    <t>SGST</t>
  </si>
  <si>
    <t>IGST</t>
  </si>
  <si>
    <t>date  of inv</t>
  </si>
  <si>
    <t>nature of supply</t>
  </si>
  <si>
    <t>ABC Inc</t>
  </si>
  <si>
    <t>date of receipt of goods / invoice</t>
  </si>
  <si>
    <t>TOTAL</t>
  </si>
  <si>
    <t>GOODS</t>
  </si>
  <si>
    <t>SERVICE</t>
  </si>
  <si>
    <t>SERVICE reverse charge</t>
  </si>
  <si>
    <t>Step 1</t>
  </si>
  <si>
    <t>Step 2</t>
  </si>
  <si>
    <t>The vendors have to upload their outward supply details by  10th day of the month succedding the month in which supplies are effected, giving details of each of the transaction of outward supply.</t>
  </si>
  <si>
    <t xml:space="preserve">XYZ Ltd has to upload their inward supply by 15th day of the month succeedign the current tax period </t>
  </si>
  <si>
    <t>inward supplies received prior to date of uploading inward supplies return</t>
  </si>
  <si>
    <t>CREDIT COMPUTATION FOR THE MONTH OF OCTOBER 2017</t>
  </si>
  <si>
    <t>30.09.2017</t>
  </si>
  <si>
    <t>1.10.2017</t>
  </si>
  <si>
    <t>10.10.2017</t>
  </si>
  <si>
    <t>25..10.2017</t>
  </si>
  <si>
    <t>26.10.2017</t>
  </si>
  <si>
    <t>30.10.2017</t>
  </si>
  <si>
    <t>2.10.2017</t>
  </si>
  <si>
    <t>15.10.2017</t>
  </si>
  <si>
    <t>2.11.2017</t>
  </si>
  <si>
    <t>PAID ON 05.10.2017</t>
  </si>
  <si>
    <t>Credit that could be availed in the month of October  availed in the month of October 2017</t>
  </si>
  <si>
    <t>yes</t>
  </si>
  <si>
    <t>No</t>
  </si>
  <si>
    <t>invoice / service received on 2.11.2017</t>
  </si>
  <si>
    <t>Eligible credit for the month of October 2017 (provisionally)</t>
  </si>
  <si>
    <t>Total credit as above</t>
  </si>
  <si>
    <t xml:space="preserve">Less: credit not eligible for the month of october </t>
  </si>
  <si>
    <t>Net Credit eligilbe (provisionally)</t>
  </si>
  <si>
    <t>Manner of utilisation</t>
  </si>
  <si>
    <t>payment of CGST</t>
  </si>
  <si>
    <t>Payment of SGST</t>
  </si>
  <si>
    <t>Payment of IGST</t>
  </si>
  <si>
    <t>H LTD</t>
  </si>
  <si>
    <t>25.10.2017</t>
  </si>
  <si>
    <t>Balance Credit left</t>
  </si>
  <si>
    <t>Cross utilisation</t>
  </si>
  <si>
    <t>Balance Credit</t>
  </si>
  <si>
    <t>TAX to be paid in Cash</t>
  </si>
  <si>
    <t>Tax payment details</t>
  </si>
  <si>
    <t>Tax paid by utilising respective tax credits</t>
  </si>
  <si>
    <t>Total tax payable</t>
  </si>
  <si>
    <t>Tax paid by utilising IGST</t>
  </si>
  <si>
    <t>Balance tax to be paid</t>
  </si>
  <si>
    <t>provisional basis</t>
  </si>
  <si>
    <t>Finalisation</t>
  </si>
  <si>
    <t>10th November 2017</t>
  </si>
  <si>
    <t>15th November 2017</t>
  </si>
  <si>
    <t>Step 3</t>
  </si>
  <si>
    <t>Matching of credits</t>
  </si>
  <si>
    <t>Sec. 27</t>
  </si>
  <si>
    <t>Sec. 25</t>
  </si>
  <si>
    <t>Sec. 26</t>
  </si>
  <si>
    <t>Returns (self assessing the tax after taking into account the outward and inward supplies and payment of taxes by utisling credit and cash payments )</t>
  </si>
  <si>
    <t>20th November 2017</t>
  </si>
  <si>
    <t>Section 29</t>
  </si>
  <si>
    <t>Sec. 28</t>
  </si>
  <si>
    <t>Provisional input tax credit</t>
  </si>
  <si>
    <t>such mismatch credits and double entry shall be treated as tax payable and same shall be paid in the month next to the month of receipt of intimation.</t>
  </si>
  <si>
    <t>Any mismatch would be intimiated both to supplier as well s recipient (vendors as well as XYZ Ltd. excess credit due to double entries would also be intimated. Balance matched credits would be treated as final</t>
  </si>
  <si>
    <t>Inward supply details furnished by XYZ Ltd shall be matched with the corresponding outward supplies of respective vendors</t>
  </si>
  <si>
    <t>in case supplier uploads the mismatched credits, the recipient would be eligible to credit of such rectified amount</t>
  </si>
  <si>
    <t>Finalisation undertaken in the month of December 2017</t>
  </si>
  <si>
    <t>Following credits did not match as supplier has not reported these invoice in his return</t>
  </si>
  <si>
    <t xml:space="preserve">Intimation to XYZ Ltd that the above credit shall be denied and the amounts are treated as tax payable in the </t>
  </si>
  <si>
    <t>month of Januayr 2018</t>
  </si>
  <si>
    <t xml:space="preserve">on the basis of request A Ltd. rectifies the error and uploads the invoice and remits the tax in the month of december </t>
  </si>
  <si>
    <t xml:space="preserve"> E Limited intimates to XYZ Ltd that the said invoice though dated 25.10.2017, they have wrongly reported the</t>
  </si>
  <si>
    <t>same in the month of November 2017</t>
  </si>
  <si>
    <t xml:space="preserve">The above rectifications were intimiated to the GSTN </t>
  </si>
  <si>
    <t>GSTN cross verifies the rectifications and the credit is finalised.</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</si>
</sst>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8">
    <xf numFmtId="0" fontId="0" fillId="0" borderId="0" xfId="0"/>
    <xf numFmtId="0" fontId="1" fillId="0" borderId="0" xfId="0" applyFont="1"/>
    <xf numFmtId="0" fontId="0" fillId="0" borderId="1" xfId="0" applyBorder="1"/>
    <xf numFmtId="0" fontId="1" fillId="0" borderId="1" xfId="0" applyFont="1" applyBorder="1"/>
    <xf numFmtId="0" fontId="0" fillId="0" borderId="2" xfId="0" applyFill="1" applyBorder="1"/>
    <xf numFmtId="0" fontId="0" fillId="0" borderId="0" xfId="0" applyAlignment="1">
      <alignment wrapText="1"/>
    </xf>
    <xf numFmtId="0" fontId="0" fillId="0" borderId="1" xfId="0" applyBorder="1" applyAlignment="1">
      <alignment wrapText="1"/>
    </xf>
    <xf numFmtId="0" fontId="0" fillId="0" borderId="1"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S59"/>
  <sheetViews>
    <sheetView topLeftCell="A22" workbookViewId="0">
      <selection activeCell="A30" sqref="A30"/>
    </sheetView>
  </sheetViews>
  <sheetFormatPr defaultRowHeight="14.4"/>
  <cols>
    <col min="3" max="3" width="10.88671875" bestFit="1" customWidth="1"/>
    <col min="4" max="4" width="15.5546875" bestFit="1" customWidth="1"/>
    <col min="5" max="5" width="30.88671875" bestFit="1" customWidth="1"/>
    <col min="9" max="9" width="28.44140625" bestFit="1" customWidth="1"/>
  </cols>
  <sheetData>
    <row r="2" spans="1:9">
      <c r="A2" t="s">
        <v>0</v>
      </c>
    </row>
    <row r="3" spans="1:9">
      <c r="A3">
        <v>1</v>
      </c>
      <c r="B3" t="s">
        <v>1</v>
      </c>
    </row>
    <row r="4" spans="1:9">
      <c r="A4">
        <v>2</v>
      </c>
      <c r="B4" t="s">
        <v>10</v>
      </c>
    </row>
    <row r="5" spans="1:9">
      <c r="B5" t="s">
        <v>11</v>
      </c>
      <c r="C5">
        <v>6000</v>
      </c>
    </row>
    <row r="6" spans="1:9">
      <c r="B6" t="s">
        <v>12</v>
      </c>
      <c r="C6">
        <v>6000</v>
      </c>
    </row>
    <row r="7" spans="1:9">
      <c r="B7" t="s">
        <v>13</v>
      </c>
      <c r="C7">
        <v>5000</v>
      </c>
    </row>
    <row r="10" spans="1:9">
      <c r="A10">
        <v>3</v>
      </c>
      <c r="B10" t="s">
        <v>27</v>
      </c>
      <c r="F10" s="1" t="s">
        <v>61</v>
      </c>
    </row>
    <row r="12" spans="1:9">
      <c r="B12" t="s">
        <v>26</v>
      </c>
    </row>
    <row r="13" spans="1:9" s="5" customFormat="1" ht="43.2">
      <c r="B13" s="6" t="s">
        <v>2</v>
      </c>
      <c r="C13" s="6" t="s">
        <v>14</v>
      </c>
      <c r="D13" s="6" t="s">
        <v>15</v>
      </c>
      <c r="E13" s="6" t="s">
        <v>17</v>
      </c>
      <c r="F13" s="6" t="s">
        <v>11</v>
      </c>
      <c r="G13" s="6" t="s">
        <v>12</v>
      </c>
      <c r="H13" s="6" t="s">
        <v>13</v>
      </c>
      <c r="I13" s="6" t="s">
        <v>38</v>
      </c>
    </row>
    <row r="14" spans="1:9">
      <c r="B14" s="2" t="s">
        <v>3</v>
      </c>
      <c r="C14" s="2" t="s">
        <v>28</v>
      </c>
      <c r="D14" s="2" t="s">
        <v>19</v>
      </c>
      <c r="E14" s="2" t="s">
        <v>29</v>
      </c>
      <c r="F14" s="2">
        <v>500</v>
      </c>
      <c r="G14" s="2">
        <v>500</v>
      </c>
      <c r="H14" s="2">
        <v>0</v>
      </c>
      <c r="I14" s="2" t="s">
        <v>39</v>
      </c>
    </row>
    <row r="15" spans="1:9">
      <c r="B15" s="2" t="s">
        <v>4</v>
      </c>
      <c r="C15" s="2" t="s">
        <v>28</v>
      </c>
      <c r="D15" s="2" t="s">
        <v>19</v>
      </c>
      <c r="E15" s="2" t="s">
        <v>29</v>
      </c>
      <c r="F15" s="2"/>
      <c r="G15" s="2"/>
      <c r="H15" s="2">
        <v>2000</v>
      </c>
      <c r="I15" s="2" t="s">
        <v>39</v>
      </c>
    </row>
    <row r="16" spans="1:9">
      <c r="B16" s="2" t="s">
        <v>5</v>
      </c>
      <c r="C16" s="2" t="s">
        <v>29</v>
      </c>
      <c r="D16" s="2" t="s">
        <v>19</v>
      </c>
      <c r="E16" s="2" t="s">
        <v>34</v>
      </c>
      <c r="F16" s="2">
        <v>500</v>
      </c>
      <c r="G16" s="2">
        <v>500</v>
      </c>
      <c r="H16" s="2"/>
      <c r="I16" s="2" t="s">
        <v>39</v>
      </c>
    </row>
    <row r="17" spans="2:10">
      <c r="B17" s="2" t="s">
        <v>6</v>
      </c>
      <c r="C17" s="2" t="s">
        <v>30</v>
      </c>
      <c r="D17" s="2" t="s">
        <v>19</v>
      </c>
      <c r="E17" s="2" t="s">
        <v>35</v>
      </c>
      <c r="F17" s="2">
        <v>450</v>
      </c>
      <c r="G17" s="2">
        <v>450</v>
      </c>
      <c r="H17" s="2"/>
      <c r="I17" s="2" t="s">
        <v>39</v>
      </c>
    </row>
    <row r="18" spans="2:10">
      <c r="B18" s="2" t="s">
        <v>7</v>
      </c>
      <c r="C18" s="2" t="s">
        <v>31</v>
      </c>
      <c r="D18" s="2" t="s">
        <v>20</v>
      </c>
      <c r="E18" s="2" t="s">
        <v>33</v>
      </c>
      <c r="F18" s="2"/>
      <c r="G18" s="2"/>
      <c r="H18" s="2">
        <v>1500</v>
      </c>
      <c r="I18" s="2" t="s">
        <v>39</v>
      </c>
    </row>
    <row r="19" spans="2:10">
      <c r="B19" s="2" t="s">
        <v>8</v>
      </c>
      <c r="C19" s="2" t="s">
        <v>32</v>
      </c>
      <c r="D19" s="2" t="s">
        <v>20</v>
      </c>
      <c r="E19" s="2" t="s">
        <v>36</v>
      </c>
      <c r="F19" s="2"/>
      <c r="G19" s="2"/>
      <c r="H19" s="2">
        <v>1500</v>
      </c>
      <c r="I19" s="2" t="s">
        <v>40</v>
      </c>
      <c r="J19" t="s">
        <v>41</v>
      </c>
    </row>
    <row r="20" spans="2:10">
      <c r="B20" s="2" t="s">
        <v>9</v>
      </c>
      <c r="C20" s="2" t="s">
        <v>33</v>
      </c>
      <c r="D20" s="2" t="s">
        <v>20</v>
      </c>
      <c r="E20" s="2" t="s">
        <v>33</v>
      </c>
      <c r="F20" s="2">
        <v>600</v>
      </c>
      <c r="G20" s="2">
        <v>600</v>
      </c>
      <c r="H20" s="2"/>
      <c r="I20" s="2" t="s">
        <v>39</v>
      </c>
    </row>
    <row r="21" spans="2:10">
      <c r="B21" s="2" t="s">
        <v>50</v>
      </c>
      <c r="C21" s="2" t="s">
        <v>51</v>
      </c>
      <c r="D21" s="2" t="s">
        <v>19</v>
      </c>
      <c r="E21" s="2" t="s">
        <v>32</v>
      </c>
      <c r="F21" s="2"/>
      <c r="G21" s="2"/>
      <c r="H21" s="2">
        <v>1000</v>
      </c>
      <c r="I21" s="2" t="s">
        <v>39</v>
      </c>
    </row>
    <row r="22" spans="2:10">
      <c r="B22" s="2" t="s">
        <v>16</v>
      </c>
      <c r="C22" s="2" t="s">
        <v>28</v>
      </c>
      <c r="D22" s="2" t="s">
        <v>21</v>
      </c>
      <c r="E22" s="2" t="s">
        <v>37</v>
      </c>
      <c r="F22" s="2"/>
      <c r="G22" s="2"/>
      <c r="H22" s="2">
        <v>1500</v>
      </c>
      <c r="I22" s="2" t="s">
        <v>39</v>
      </c>
    </row>
    <row r="23" spans="2:10">
      <c r="E23" s="4" t="s">
        <v>18</v>
      </c>
      <c r="F23" s="1">
        <f>SUM(F14:F22)</f>
        <v>2050</v>
      </c>
      <c r="G23" s="1">
        <f>SUM(G14:G22)</f>
        <v>2050</v>
      </c>
      <c r="H23" s="1">
        <f>SUM(H14:H22)</f>
        <v>7500</v>
      </c>
    </row>
    <row r="25" spans="2:10">
      <c r="B25" t="s">
        <v>42</v>
      </c>
    </row>
    <row r="26" spans="2:10">
      <c r="B26" t="s">
        <v>43</v>
      </c>
      <c r="F26">
        <f>+F23</f>
        <v>2050</v>
      </c>
      <c r="G26">
        <f>+G23</f>
        <v>2050</v>
      </c>
      <c r="H26">
        <f>+H23</f>
        <v>7500</v>
      </c>
    </row>
    <row r="27" spans="2:10">
      <c r="B27" t="s">
        <v>44</v>
      </c>
      <c r="F27">
        <f>+F19</f>
        <v>0</v>
      </c>
      <c r="G27">
        <f>+G19</f>
        <v>0</v>
      </c>
      <c r="H27">
        <f>+H19</f>
        <v>1500</v>
      </c>
    </row>
    <row r="28" spans="2:10">
      <c r="B28" t="s">
        <v>45</v>
      </c>
      <c r="F28">
        <f>+F26-F27</f>
        <v>2050</v>
      </c>
      <c r="G28">
        <f>+G26-G27</f>
        <v>2050</v>
      </c>
      <c r="H28">
        <f>+H26-H27</f>
        <v>6000</v>
      </c>
    </row>
    <row r="31" spans="2:10">
      <c r="B31" t="s">
        <v>46</v>
      </c>
      <c r="D31" t="s">
        <v>47</v>
      </c>
      <c r="F31">
        <v>2050</v>
      </c>
    </row>
    <row r="32" spans="2:10">
      <c r="D32" t="s">
        <v>48</v>
      </c>
      <c r="G32">
        <f>+G28</f>
        <v>2050</v>
      </c>
    </row>
    <row r="33" spans="2:8">
      <c r="D33" t="s">
        <v>49</v>
      </c>
      <c r="H33">
        <f>+MIN(H28,C7)</f>
        <v>5000</v>
      </c>
    </row>
    <row r="34" spans="2:8">
      <c r="B34" s="1" t="s">
        <v>52</v>
      </c>
      <c r="C34" s="1"/>
      <c r="D34" s="1"/>
      <c r="E34" s="1"/>
      <c r="F34" s="1">
        <f>+F28-F31</f>
        <v>0</v>
      </c>
      <c r="G34" s="1">
        <f>+G28-G32</f>
        <v>0</v>
      </c>
      <c r="H34" s="1">
        <f>+H28-H33</f>
        <v>1000</v>
      </c>
    </row>
    <row r="35" spans="2:8">
      <c r="B35" t="s">
        <v>53</v>
      </c>
      <c r="D35" t="s">
        <v>47</v>
      </c>
      <c r="H35">
        <f>+MIN(H34,C5)</f>
        <v>1000</v>
      </c>
    </row>
    <row r="37" spans="2:8">
      <c r="B37" t="s">
        <v>54</v>
      </c>
      <c r="F37">
        <f>+F34-F35</f>
        <v>0</v>
      </c>
      <c r="G37">
        <f>+G34-G35</f>
        <v>0</v>
      </c>
      <c r="H37">
        <f>+H34-H35</f>
        <v>0</v>
      </c>
    </row>
    <row r="39" spans="2:8">
      <c r="B39" s="3" t="s">
        <v>56</v>
      </c>
      <c r="C39" s="7"/>
      <c r="D39" s="7"/>
      <c r="E39" s="7"/>
      <c r="F39" s="3" t="s">
        <v>11</v>
      </c>
      <c r="G39" s="3" t="s">
        <v>12</v>
      </c>
      <c r="H39" s="3" t="s">
        <v>13</v>
      </c>
    </row>
    <row r="40" spans="2:8">
      <c r="B40" s="7" t="s">
        <v>58</v>
      </c>
      <c r="C40" s="7"/>
      <c r="D40" s="7"/>
      <c r="E40" s="7"/>
      <c r="F40" s="7">
        <f>+C5</f>
        <v>6000</v>
      </c>
      <c r="G40" s="7">
        <f>+F40</f>
        <v>6000</v>
      </c>
      <c r="H40" s="7">
        <f>+C7</f>
        <v>5000</v>
      </c>
    </row>
    <row r="41" spans="2:8">
      <c r="B41" s="7" t="s">
        <v>57</v>
      </c>
      <c r="C41" s="7"/>
      <c r="D41" s="7"/>
      <c r="E41" s="7"/>
      <c r="F41" s="7">
        <f>+F31</f>
        <v>2050</v>
      </c>
      <c r="G41" s="7">
        <f>+G32</f>
        <v>2050</v>
      </c>
      <c r="H41" s="7">
        <f>+H33</f>
        <v>5000</v>
      </c>
    </row>
    <row r="42" spans="2:8">
      <c r="B42" s="7" t="s">
        <v>59</v>
      </c>
      <c r="C42" s="7"/>
      <c r="D42" s="7"/>
      <c r="E42" s="7"/>
      <c r="F42" s="7">
        <f>+H35</f>
        <v>1000</v>
      </c>
      <c r="G42" s="7">
        <v>0</v>
      </c>
      <c r="H42" s="7">
        <v>0</v>
      </c>
    </row>
    <row r="43" spans="2:8">
      <c r="B43" s="7" t="s">
        <v>60</v>
      </c>
      <c r="C43" s="7"/>
      <c r="D43" s="7"/>
      <c r="E43" s="7"/>
      <c r="F43" s="7">
        <f>+F40-SUM(F41:F42)</f>
        <v>2950</v>
      </c>
      <c r="G43" s="7">
        <f>+G40-SUM(G41:G42)</f>
        <v>3950</v>
      </c>
      <c r="H43" s="7">
        <f>+H40-SUM(H41:H42)</f>
        <v>0</v>
      </c>
    </row>
    <row r="44" spans="2:8">
      <c r="B44" s="7" t="s">
        <v>55</v>
      </c>
      <c r="C44" s="7"/>
      <c r="D44" s="7"/>
      <c r="E44" s="7"/>
      <c r="F44" s="7">
        <f>+F43</f>
        <v>2950</v>
      </c>
      <c r="G44" s="7">
        <f>+G43</f>
        <v>3950</v>
      </c>
      <c r="H44" s="7">
        <f>+H43</f>
        <v>0</v>
      </c>
    </row>
    <row r="49" spans="1:19">
      <c r="A49" s="1" t="s">
        <v>62</v>
      </c>
    </row>
    <row r="50" spans="1:19">
      <c r="A50" t="s">
        <v>22</v>
      </c>
      <c r="B50" t="s">
        <v>24</v>
      </c>
      <c r="P50" t="s">
        <v>63</v>
      </c>
      <c r="S50" t="s">
        <v>68</v>
      </c>
    </row>
    <row r="51" spans="1:19">
      <c r="A51" t="s">
        <v>23</v>
      </c>
      <c r="B51" t="s">
        <v>25</v>
      </c>
      <c r="P51" t="s">
        <v>64</v>
      </c>
      <c r="S51" t="s">
        <v>69</v>
      </c>
    </row>
    <row r="52" spans="1:19">
      <c r="A52" t="s">
        <v>65</v>
      </c>
      <c r="B52" t="s">
        <v>70</v>
      </c>
      <c r="P52" t="s">
        <v>71</v>
      </c>
      <c r="S52" t="s">
        <v>67</v>
      </c>
    </row>
    <row r="53" spans="1:19">
      <c r="P53" t="s">
        <v>74</v>
      </c>
      <c r="S53" t="s">
        <v>73</v>
      </c>
    </row>
    <row r="55" spans="1:19">
      <c r="A55" t="s">
        <v>65</v>
      </c>
      <c r="B55" t="s">
        <v>66</v>
      </c>
      <c r="D55" t="s">
        <v>72</v>
      </c>
    </row>
    <row r="56" spans="1:19">
      <c r="B56" t="s">
        <v>77</v>
      </c>
    </row>
    <row r="57" spans="1:19">
      <c r="B57" t="s">
        <v>76</v>
      </c>
    </row>
    <row r="58" spans="1:19">
      <c r="B58" t="s">
        <v>75</v>
      </c>
    </row>
    <row r="59" spans="1:19">
      <c r="B59" t="s">
        <v>78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2:J64"/>
  <sheetViews>
    <sheetView tabSelected="1" workbookViewId="0">
      <selection activeCell="B21" sqref="B21"/>
    </sheetView>
  </sheetViews>
  <sheetFormatPr defaultRowHeight="14.4"/>
  <cols>
    <col min="3" max="3" width="10.88671875" bestFit="1" customWidth="1"/>
    <col min="4" max="4" width="15.5546875" bestFit="1" customWidth="1"/>
    <col min="5" max="5" width="30.88671875" bestFit="1" customWidth="1"/>
    <col min="9" max="9" width="28.44140625" bestFit="1" customWidth="1"/>
  </cols>
  <sheetData>
    <row r="2" spans="1:9">
      <c r="A2" t="s">
        <v>0</v>
      </c>
    </row>
    <row r="3" spans="1:9">
      <c r="A3">
        <v>1</v>
      </c>
      <c r="B3" t="s">
        <v>1</v>
      </c>
    </row>
    <row r="4" spans="1:9">
      <c r="A4">
        <v>2</v>
      </c>
      <c r="B4" t="s">
        <v>10</v>
      </c>
    </row>
    <row r="5" spans="1:9">
      <c r="B5" t="s">
        <v>11</v>
      </c>
      <c r="C5">
        <v>6000</v>
      </c>
    </row>
    <row r="6" spans="1:9">
      <c r="B6" t="s">
        <v>12</v>
      </c>
      <c r="C6">
        <v>6000</v>
      </c>
    </row>
    <row r="7" spans="1:9">
      <c r="B7" t="s">
        <v>13</v>
      </c>
      <c r="C7">
        <v>5000</v>
      </c>
    </row>
    <row r="10" spans="1:9">
      <c r="A10">
        <v>3</v>
      </c>
      <c r="B10" t="s">
        <v>27</v>
      </c>
      <c r="F10" s="1" t="s">
        <v>61</v>
      </c>
    </row>
    <row r="12" spans="1:9">
      <c r="B12" t="s">
        <v>26</v>
      </c>
    </row>
    <row r="13" spans="1:9" s="5" customFormat="1" ht="43.2">
      <c r="B13" s="6" t="s">
        <v>2</v>
      </c>
      <c r="C13" s="6" t="s">
        <v>14</v>
      </c>
      <c r="D13" s="6" t="s">
        <v>15</v>
      </c>
      <c r="E13" s="6" t="s">
        <v>17</v>
      </c>
      <c r="F13" s="6" t="s">
        <v>11</v>
      </c>
      <c r="G13" s="6" t="s">
        <v>12</v>
      </c>
      <c r="H13" s="6" t="s">
        <v>13</v>
      </c>
      <c r="I13" s="6" t="s">
        <v>38</v>
      </c>
    </row>
    <row r="14" spans="1:9">
      <c r="B14" s="2" t="s">
        <v>3</v>
      </c>
      <c r="C14" s="2" t="s">
        <v>28</v>
      </c>
      <c r="D14" s="2" t="s">
        <v>19</v>
      </c>
      <c r="E14" s="2" t="s">
        <v>29</v>
      </c>
      <c r="F14" s="2">
        <v>500</v>
      </c>
      <c r="G14" s="2">
        <v>500</v>
      </c>
      <c r="H14" s="2">
        <v>0</v>
      </c>
      <c r="I14" s="2" t="s">
        <v>39</v>
      </c>
    </row>
    <row r="15" spans="1:9">
      <c r="B15" s="2" t="s">
        <v>4</v>
      </c>
      <c r="C15" s="2" t="s">
        <v>28</v>
      </c>
      <c r="D15" s="2" t="s">
        <v>19</v>
      </c>
      <c r="E15" s="2" t="s">
        <v>29</v>
      </c>
      <c r="F15" s="2"/>
      <c r="G15" s="2"/>
      <c r="H15" s="2">
        <v>2000</v>
      </c>
      <c r="I15" s="2" t="s">
        <v>39</v>
      </c>
    </row>
    <row r="16" spans="1:9">
      <c r="B16" s="2" t="s">
        <v>5</v>
      </c>
      <c r="C16" s="2" t="s">
        <v>29</v>
      </c>
      <c r="D16" s="2" t="s">
        <v>19</v>
      </c>
      <c r="E16" s="2" t="s">
        <v>34</v>
      </c>
      <c r="F16" s="2">
        <v>500</v>
      </c>
      <c r="G16" s="2">
        <v>500</v>
      </c>
      <c r="H16" s="2"/>
      <c r="I16" s="2" t="s">
        <v>39</v>
      </c>
    </row>
    <row r="17" spans="2:10">
      <c r="B17" s="2" t="s">
        <v>6</v>
      </c>
      <c r="C17" s="2" t="s">
        <v>30</v>
      </c>
      <c r="D17" s="2" t="s">
        <v>19</v>
      </c>
      <c r="E17" s="2" t="s">
        <v>35</v>
      </c>
      <c r="F17" s="2">
        <v>450</v>
      </c>
      <c r="G17" s="2">
        <v>450</v>
      </c>
      <c r="H17" s="2"/>
      <c r="I17" s="2" t="s">
        <v>39</v>
      </c>
    </row>
    <row r="18" spans="2:10">
      <c r="B18" s="2" t="s">
        <v>7</v>
      </c>
      <c r="C18" s="2" t="s">
        <v>31</v>
      </c>
      <c r="D18" s="2" t="s">
        <v>20</v>
      </c>
      <c r="E18" s="2" t="s">
        <v>33</v>
      </c>
      <c r="F18" s="2"/>
      <c r="G18" s="2"/>
      <c r="H18" s="2">
        <v>1500</v>
      </c>
      <c r="I18" s="2" t="s">
        <v>39</v>
      </c>
    </row>
    <row r="19" spans="2:10">
      <c r="B19" s="2" t="s">
        <v>8</v>
      </c>
      <c r="C19" s="2" t="s">
        <v>32</v>
      </c>
      <c r="D19" s="2" t="s">
        <v>20</v>
      </c>
      <c r="E19" s="2" t="s">
        <v>36</v>
      </c>
      <c r="F19" s="2"/>
      <c r="G19" s="2"/>
      <c r="H19" s="2">
        <v>1500</v>
      </c>
      <c r="I19" s="2" t="s">
        <v>40</v>
      </c>
      <c r="J19" t="s">
        <v>41</v>
      </c>
    </row>
    <row r="20" spans="2:10">
      <c r="B20" s="2" t="s">
        <v>9</v>
      </c>
      <c r="C20" s="2" t="s">
        <v>33</v>
      </c>
      <c r="D20" s="2" t="s">
        <v>20</v>
      </c>
      <c r="E20" s="2" t="s">
        <v>33</v>
      </c>
      <c r="F20" s="2">
        <v>600</v>
      </c>
      <c r="G20" s="2">
        <v>600</v>
      </c>
      <c r="H20" s="2"/>
      <c r="I20" s="2" t="s">
        <v>39</v>
      </c>
    </row>
    <row r="21" spans="2:10">
      <c r="B21" s="2" t="s">
        <v>50</v>
      </c>
      <c r="C21" s="2" t="s">
        <v>51</v>
      </c>
      <c r="D21" s="2" t="s">
        <v>19</v>
      </c>
      <c r="E21" s="2" t="s">
        <v>32</v>
      </c>
      <c r="F21" s="2"/>
      <c r="G21" s="2"/>
      <c r="H21" s="2">
        <v>1000</v>
      </c>
      <c r="I21" s="2" t="s">
        <v>39</v>
      </c>
    </row>
    <row r="22" spans="2:10">
      <c r="B22" s="2" t="s">
        <v>16</v>
      </c>
      <c r="C22" s="2" t="s">
        <v>28</v>
      </c>
      <c r="D22" s="2" t="s">
        <v>21</v>
      </c>
      <c r="E22" s="2" t="s">
        <v>37</v>
      </c>
      <c r="F22" s="2"/>
      <c r="G22" s="2"/>
      <c r="H22" s="2">
        <v>1500</v>
      </c>
      <c r="I22" s="2" t="s">
        <v>39</v>
      </c>
    </row>
    <row r="23" spans="2:10">
      <c r="E23" s="4" t="s">
        <v>18</v>
      </c>
      <c r="F23" s="1">
        <f>SUM(F14:F22)</f>
        <v>2050</v>
      </c>
      <c r="G23" s="1">
        <f>SUM(G14:G22)</f>
        <v>2050</v>
      </c>
      <c r="H23" s="1">
        <f>SUM(H14:H22)</f>
        <v>7500</v>
      </c>
    </row>
    <row r="25" spans="2:10">
      <c r="B25" t="s">
        <v>42</v>
      </c>
    </row>
    <row r="26" spans="2:10">
      <c r="B26" t="s">
        <v>43</v>
      </c>
      <c r="F26">
        <f>+F23</f>
        <v>2050</v>
      </c>
      <c r="G26">
        <f>+G23</f>
        <v>2050</v>
      </c>
      <c r="H26">
        <f>+H23</f>
        <v>7500</v>
      </c>
    </row>
    <row r="27" spans="2:10">
      <c r="B27" t="s">
        <v>44</v>
      </c>
      <c r="F27">
        <f>+F19</f>
        <v>0</v>
      </c>
      <c r="G27">
        <f>+G19</f>
        <v>0</v>
      </c>
      <c r="H27">
        <f>+H19</f>
        <v>1500</v>
      </c>
    </row>
    <row r="28" spans="2:10">
      <c r="B28" t="s">
        <v>45</v>
      </c>
      <c r="F28">
        <f>+F26-F27</f>
        <v>2050</v>
      </c>
      <c r="G28">
        <f>+G26-G27</f>
        <v>2050</v>
      </c>
      <c r="H28">
        <f>+H26-H27</f>
        <v>6000</v>
      </c>
    </row>
    <row r="31" spans="2:10">
      <c r="B31" t="s">
        <v>46</v>
      </c>
      <c r="D31" t="s">
        <v>47</v>
      </c>
      <c r="F31">
        <v>2050</v>
      </c>
    </row>
    <row r="32" spans="2:10">
      <c r="D32" t="s">
        <v>48</v>
      </c>
      <c r="G32">
        <f>+G28</f>
        <v>2050</v>
      </c>
    </row>
    <row r="33" spans="2:8">
      <c r="D33" t="s">
        <v>49</v>
      </c>
      <c r="H33">
        <f>+MIN(H28,C7)</f>
        <v>5000</v>
      </c>
    </row>
    <row r="34" spans="2:8">
      <c r="B34" s="1" t="s">
        <v>52</v>
      </c>
      <c r="C34" s="1"/>
      <c r="D34" s="1"/>
      <c r="E34" s="1"/>
      <c r="F34" s="1">
        <f>+F28-F31</f>
        <v>0</v>
      </c>
      <c r="G34" s="1">
        <f>+G28-G32</f>
        <v>0</v>
      </c>
      <c r="H34" s="1">
        <f>+H28-H33</f>
        <v>1000</v>
      </c>
    </row>
    <row r="35" spans="2:8">
      <c r="B35" t="s">
        <v>53</v>
      </c>
      <c r="D35" t="s">
        <v>47</v>
      </c>
      <c r="H35">
        <f>+MIN(H34,C5)</f>
        <v>1000</v>
      </c>
    </row>
    <row r="37" spans="2:8">
      <c r="B37" t="s">
        <v>54</v>
      </c>
      <c r="F37">
        <f>+F34-F35</f>
        <v>0</v>
      </c>
      <c r="G37">
        <f>+G34-G35</f>
        <v>0</v>
      </c>
      <c r="H37">
        <f>+H34-H35</f>
        <v>0</v>
      </c>
    </row>
    <row r="39" spans="2:8">
      <c r="B39" s="3" t="s">
        <v>56</v>
      </c>
      <c r="C39" s="7"/>
      <c r="D39" s="7"/>
      <c r="E39" s="7"/>
      <c r="F39" s="3" t="s">
        <v>11</v>
      </c>
      <c r="G39" s="3" t="s">
        <v>12</v>
      </c>
      <c r="H39" s="3" t="s">
        <v>13</v>
      </c>
    </row>
    <row r="40" spans="2:8">
      <c r="B40" s="7" t="s">
        <v>58</v>
      </c>
      <c r="C40" s="7"/>
      <c r="D40" s="7"/>
      <c r="E40" s="7"/>
      <c r="F40" s="7">
        <f>+C5</f>
        <v>6000</v>
      </c>
      <c r="G40" s="7">
        <f>+F40</f>
        <v>6000</v>
      </c>
      <c r="H40" s="7">
        <f>+C7</f>
        <v>5000</v>
      </c>
    </row>
    <row r="41" spans="2:8">
      <c r="B41" s="7" t="s">
        <v>57</v>
      </c>
      <c r="C41" s="7"/>
      <c r="D41" s="7"/>
      <c r="E41" s="7"/>
      <c r="F41" s="7">
        <f>+F31</f>
        <v>2050</v>
      </c>
      <c r="G41" s="7">
        <f>+G32</f>
        <v>2050</v>
      </c>
      <c r="H41" s="7">
        <f>+H33</f>
        <v>5000</v>
      </c>
    </row>
    <row r="42" spans="2:8">
      <c r="B42" s="7" t="s">
        <v>59</v>
      </c>
      <c r="C42" s="7"/>
      <c r="D42" s="7"/>
      <c r="E42" s="7"/>
      <c r="F42" s="7">
        <f>+H35</f>
        <v>1000</v>
      </c>
      <c r="G42" s="7">
        <v>0</v>
      </c>
      <c r="H42" s="7">
        <v>0</v>
      </c>
    </row>
    <row r="43" spans="2:8">
      <c r="B43" s="7" t="s">
        <v>60</v>
      </c>
      <c r="C43" s="7"/>
      <c r="D43" s="7"/>
      <c r="E43" s="7"/>
      <c r="F43" s="7">
        <f>+F40-SUM(F41:F42)</f>
        <v>2950</v>
      </c>
      <c r="G43" s="7">
        <f>+G40-SUM(G41:G42)</f>
        <v>3950</v>
      </c>
      <c r="H43" s="7">
        <f>+H40-SUM(H41:H42)</f>
        <v>0</v>
      </c>
    </row>
    <row r="44" spans="2:8">
      <c r="B44" s="7" t="s">
        <v>55</v>
      </c>
      <c r="C44" s="7"/>
      <c r="D44" s="7"/>
      <c r="E44" s="7"/>
      <c r="F44" s="7">
        <f>+F43</f>
        <v>2950</v>
      </c>
      <c r="G44" s="7">
        <f>+G43</f>
        <v>3950</v>
      </c>
      <c r="H44" s="7">
        <f>+H43</f>
        <v>0</v>
      </c>
    </row>
    <row r="49" spans="1:8">
      <c r="A49" s="1" t="s">
        <v>79</v>
      </c>
    </row>
    <row r="50" spans="1:8">
      <c r="B50" t="s">
        <v>80</v>
      </c>
      <c r="F50" t="s">
        <v>11</v>
      </c>
      <c r="G50" t="s">
        <v>12</v>
      </c>
      <c r="H50" t="s">
        <v>13</v>
      </c>
    </row>
    <row r="51" spans="1:8">
      <c r="A51">
        <v>1</v>
      </c>
      <c r="B51" s="2" t="s">
        <v>3</v>
      </c>
      <c r="C51" s="2" t="s">
        <v>28</v>
      </c>
      <c r="D51" s="2" t="s">
        <v>19</v>
      </c>
      <c r="E51" s="2" t="s">
        <v>29</v>
      </c>
      <c r="F51" s="2">
        <v>500</v>
      </c>
      <c r="G51" s="2">
        <v>500</v>
      </c>
      <c r="H51" s="2"/>
    </row>
    <row r="52" spans="1:8">
      <c r="A52">
        <v>2</v>
      </c>
      <c r="B52" s="2" t="s">
        <v>7</v>
      </c>
      <c r="C52" s="2" t="s">
        <v>31</v>
      </c>
      <c r="D52" s="2" t="s">
        <v>20</v>
      </c>
      <c r="E52" s="2" t="s">
        <v>33</v>
      </c>
      <c r="F52" s="2"/>
      <c r="G52" s="2"/>
      <c r="H52" s="2">
        <v>1500</v>
      </c>
    </row>
    <row r="54" spans="1:8">
      <c r="B54" t="s">
        <v>81</v>
      </c>
    </row>
    <row r="55" spans="1:8">
      <c r="B55" t="s">
        <v>82</v>
      </c>
    </row>
    <row r="57" spans="1:8">
      <c r="B57" t="s">
        <v>83</v>
      </c>
    </row>
    <row r="59" spans="1:8">
      <c r="B59" t="s">
        <v>84</v>
      </c>
    </row>
    <row r="60" spans="1:8">
      <c r="B60" t="s">
        <v>85</v>
      </c>
    </row>
    <row r="62" spans="1:8">
      <c r="B62" t="s">
        <v>86</v>
      </c>
    </row>
    <row r="64" spans="1:8">
      <c r="B64" t="s">
        <v>87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SIMPLE FLOW</vt:lpstr>
      <vt:lpstr>Mismatch</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2016-07-12T10:36:42Z</dcterms:modified>
</cp:coreProperties>
</file>